
<file path=[Content_Types].xml><?xml version="1.0" encoding="utf-8"?>
<Types xmlns="http://schemas.openxmlformats.org/package/2006/content-types"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105" windowWidth="19320" windowHeight="12120"/>
  </bookViews>
  <sheets>
    <sheet name="Annual cost savings per store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I36" i="1"/>
  <c r="D18"/>
  <c r="E18"/>
  <c r="F18"/>
  <c r="I27"/>
  <c r="F28"/>
  <c r="I28"/>
  <c r="F29"/>
  <c r="I29"/>
  <c r="D11"/>
  <c r="E11"/>
  <c r="F11"/>
  <c r="F30"/>
  <c r="I30"/>
  <c r="D12"/>
  <c r="E12"/>
  <c r="F12"/>
  <c r="F31"/>
  <c r="I31"/>
  <c r="D13"/>
  <c r="E13"/>
  <c r="F13"/>
  <c r="F32"/>
  <c r="I32"/>
  <c r="D14"/>
  <c r="E14"/>
  <c r="F14"/>
  <c r="F33"/>
  <c r="I33"/>
  <c r="D15"/>
  <c r="E15"/>
  <c r="F15"/>
  <c r="F34"/>
  <c r="I34"/>
  <c r="D16"/>
  <c r="E16"/>
  <c r="F16"/>
  <c r="F35"/>
  <c r="I35"/>
  <c r="D17"/>
  <c r="E17"/>
  <c r="F17"/>
  <c r="J36"/>
  <c r="E36"/>
  <c r="G36"/>
  <c r="J35"/>
  <c r="E35"/>
  <c r="G35"/>
  <c r="J34"/>
  <c r="E34"/>
  <c r="G34"/>
  <c r="J33"/>
  <c r="E33"/>
  <c r="G33"/>
  <c r="J32"/>
  <c r="E32"/>
  <c r="G32"/>
  <c r="J31"/>
  <c r="E31"/>
  <c r="G31"/>
  <c r="J30"/>
  <c r="E30"/>
  <c r="G30"/>
  <c r="J29"/>
  <c r="E29"/>
  <c r="G29"/>
  <c r="J28"/>
  <c r="E28"/>
  <c r="G28"/>
  <c r="J27"/>
  <c r="E27"/>
  <c r="G27"/>
  <c r="D9"/>
  <c r="E9"/>
  <c r="F9"/>
  <c r="D10"/>
  <c r="E10"/>
  <c r="E19"/>
  <c r="F10"/>
  <c r="F19"/>
</calcChain>
</file>

<file path=xl/comments1.xml><?xml version="1.0" encoding="utf-8"?>
<comments xmlns="http://schemas.openxmlformats.org/spreadsheetml/2006/main">
  <authors>
    <author>Information Technology</author>
  </authors>
  <commentList>
    <comment ref="K26" authorId="0">
      <text>
        <r>
          <rPr>
            <b/>
            <sz val="8"/>
            <color indexed="81"/>
            <rFont val="Tahoma"/>
            <family val="2"/>
          </rPr>
          <t>Information Technology:</t>
        </r>
        <r>
          <rPr>
            <sz val="8"/>
            <color indexed="81"/>
            <rFont val="Tahoma"/>
            <family val="2"/>
          </rPr>
          <t xml:space="preserve">
assumes 4 weeks holiday</t>
        </r>
      </text>
    </comment>
  </commentList>
</comments>
</file>

<file path=xl/sharedStrings.xml><?xml version="1.0" encoding="utf-8"?>
<sst xmlns="http://schemas.openxmlformats.org/spreadsheetml/2006/main" count="54" uniqueCount="30">
  <si>
    <t>Cost per KwH</t>
  </si>
  <si>
    <t>KwH per Year</t>
  </si>
  <si>
    <t>Kw Consumed per Hour</t>
  </si>
  <si>
    <t>Hours in Office per Work Day</t>
  </si>
  <si>
    <t>Cost per Year</t>
  </si>
  <si>
    <t>Cisco IP Phone</t>
  </si>
  <si>
    <t>Cisco AP</t>
  </si>
  <si>
    <t>Laptop</t>
  </si>
  <si>
    <t>(enter data here)</t>
  </si>
  <si>
    <t># Work Day Hours EnergyWise will Shut Devices Off</t>
  </si>
  <si>
    <t>Hours off per week</t>
  </si>
  <si>
    <t xml:space="preserve">Estimate Savings per Year </t>
  </si>
  <si>
    <t>Digital Display</t>
  </si>
  <si>
    <t>IP Camera</t>
  </si>
  <si>
    <t xml:space="preserve"> </t>
  </si>
  <si>
    <t>POS terminal</t>
  </si>
  <si>
    <t xml:space="preserve">Laptop </t>
  </si>
  <si>
    <t xml:space="preserve">Kiosk </t>
  </si>
  <si>
    <t>Kiosk</t>
  </si>
  <si>
    <t>Desktop PC</t>
  </si>
  <si>
    <t>Compact switch</t>
  </si>
  <si>
    <t>EnergyWise Annual Cost Savings Calculator per Store</t>
  </si>
  <si>
    <t>Estimate Device Savings per Year</t>
    <phoneticPr fontId="4" type="noConversion"/>
  </si>
  <si>
    <r>
      <t xml:space="preserve"># of Devices
</t>
    </r>
    <r>
      <rPr>
        <sz val="10"/>
        <rFont val="Arial"/>
      </rPr>
      <t>(enter date here)</t>
    </r>
    <phoneticPr fontId="4" type="noConversion"/>
  </si>
  <si>
    <t>POS connects *</t>
    <phoneticPr fontId="4" type="noConversion"/>
  </si>
  <si>
    <t>Total Savings for
 1 Year</t>
  </si>
  <si>
    <t>Total Savings for 
3 Years</t>
  </si>
  <si>
    <r>
      <t xml:space="preserve">*tbd: Scanners, printers </t>
    </r>
    <r>
      <rPr>
        <sz val="10"/>
        <color indexed="23"/>
        <rFont val="Arial"/>
      </rPr>
      <t xml:space="preserve">
(More to be added: Smart PDUs, Vending machines, 
Scales, RFID readers, New partners)</t>
    </r>
    <phoneticPr fontId="4" type="noConversion"/>
  </si>
  <si>
    <t>STEP 1: Enter data in the 
Devices column</t>
  </si>
  <si>
    <t xml:space="preserve">STEP 2:  Data in the light yellow cells are estimates and can be changed based upon the customer’s specific environment and electric bills. 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</si>
</sst>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&quot;£&quot;#,##0.00"/>
    <numFmt numFmtId="165" formatCode="&quot;$&quot;#,##0.00"/>
    <numFmt numFmtId="166" formatCode="&quot;$&quot;#,##0"/>
    <numFmt numFmtId="167" formatCode="0.0"/>
  </numFmts>
  <fonts count="17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Verdana"/>
    </font>
    <font>
      <sz val="10"/>
      <color indexed="8"/>
      <name val="Arial"/>
    </font>
    <font>
      <sz val="10"/>
      <name val="Arial"/>
    </font>
    <font>
      <b/>
      <sz val="10"/>
      <name val="Arial"/>
    </font>
    <font>
      <b/>
      <sz val="10"/>
      <color indexed="8"/>
      <name val="Arial"/>
    </font>
    <font>
      <sz val="20"/>
      <color indexed="8"/>
      <name val="Arial"/>
    </font>
    <font>
      <b/>
      <sz val="10"/>
      <color indexed="8"/>
      <name val="Arial"/>
    </font>
    <font>
      <sz val="27"/>
      <color indexed="11"/>
      <name val="Arial"/>
    </font>
    <font>
      <b/>
      <sz val="12"/>
      <color indexed="11"/>
      <name val="Arial"/>
    </font>
    <font>
      <b/>
      <sz val="10"/>
      <color indexed="23"/>
      <name val="Arial"/>
    </font>
    <font>
      <sz val="10"/>
      <color indexed="23"/>
      <name val="Arial"/>
    </font>
    <font>
      <b/>
      <sz val="10"/>
      <color indexed="11"/>
      <name val="Arial"/>
    </font>
    <font>
      <sz val="10"/>
      <color indexed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1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wrapText="1"/>
    </xf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164" fontId="5" fillId="0" borderId="0" xfId="0" applyNumberFormat="1" applyFont="1" applyAlignment="1">
      <alignment wrapText="1"/>
    </xf>
    <xf numFmtId="0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" fontId="6" fillId="0" borderId="0" xfId="0" applyNumberFormat="1" applyFont="1"/>
    <xf numFmtId="0" fontId="6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wrapText="1"/>
    </xf>
    <xf numFmtId="0" fontId="7" fillId="0" borderId="0" xfId="0" applyFont="1"/>
    <xf numFmtId="165" fontId="5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5" fontId="7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/>
    <xf numFmtId="3" fontId="7" fillId="2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right"/>
    </xf>
    <xf numFmtId="165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/>
    </xf>
    <xf numFmtId="0" fontId="11" fillId="0" borderId="0" xfId="0" applyFont="1"/>
    <xf numFmtId="165" fontId="12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15" fillId="0" borderId="0" xfId="0" applyFont="1" applyAlignment="1">
      <alignment vertical="center" wrapText="1"/>
    </xf>
    <xf numFmtId="0" fontId="16" fillId="0" borderId="0" xfId="0" applyFont="1"/>
    <xf numFmtId="1" fontId="7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238125</xdr:rowOff>
    </xdr:from>
    <xdr:to>
      <xdr:col>1</xdr:col>
      <xdr:colOff>1285875</xdr:colOff>
      <xdr:row>2</xdr:row>
      <xdr:rowOff>38100</xdr:rowOff>
    </xdr:to>
    <xdr:pic>
      <xdr:nvPicPr>
        <xdr:cNvPr id="1086" name="Picture 1" descr="geen-yellow-gradient_logo2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238125"/>
          <a:ext cx="12096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showGridLines="0" tabSelected="1" zoomScaleNormal="100" workbookViewId="0">
      <selection activeCell="F25" sqref="F25"/>
    </sheetView>
  </sheetViews>
  <sheetFormatPr defaultColWidth="8.85546875" defaultRowHeight="15"/>
  <cols>
    <col min="1" max="1" width="2.85546875" customWidth="1"/>
    <col min="2" max="2" width="26.85546875" customWidth="1"/>
    <col min="3" max="3" width="18.85546875" customWidth="1"/>
    <col min="4" max="4" width="17.7109375" customWidth="1"/>
    <col min="5" max="5" width="16.140625" bestFit="1" customWidth="1"/>
    <col min="6" max="6" width="18.42578125" style="2" bestFit="1" customWidth="1"/>
    <col min="7" max="7" width="11.28515625" style="2" bestFit="1" customWidth="1"/>
    <col min="8" max="8" width="21.7109375" customWidth="1"/>
    <col min="9" max="9" width="17.42578125" style="2" customWidth="1"/>
    <col min="10" max="10" width="17.140625" style="1" customWidth="1"/>
    <col min="11" max="11" width="19.42578125" style="3" customWidth="1"/>
  </cols>
  <sheetData>
    <row r="1" spans="1:11" ht="25.5">
      <c r="B1" s="19"/>
      <c r="D1" s="19"/>
      <c r="E1" s="19"/>
      <c r="F1" s="5"/>
      <c r="G1" s="5"/>
      <c r="H1" s="4"/>
      <c r="I1" s="5"/>
      <c r="J1" s="6"/>
      <c r="K1" s="7"/>
    </row>
    <row r="2" spans="1:11" ht="51" customHeight="1">
      <c r="A2" s="4"/>
      <c r="B2" s="4"/>
      <c r="C2" s="35" t="s">
        <v>21</v>
      </c>
      <c r="D2" s="4"/>
      <c r="E2" s="4"/>
      <c r="F2" s="5"/>
      <c r="G2" s="5"/>
      <c r="H2" s="4"/>
      <c r="I2" s="5"/>
      <c r="J2" s="6"/>
      <c r="K2" s="7"/>
    </row>
    <row r="3" spans="1:11">
      <c r="A3" s="4"/>
    </row>
    <row r="4" spans="1:11">
      <c r="A4" s="4"/>
    </row>
    <row r="5" spans="1:11">
      <c r="A5" s="4"/>
    </row>
    <row r="6" spans="1:11">
      <c r="A6" s="4"/>
    </row>
    <row r="7" spans="1:11" ht="18.75" customHeight="1">
      <c r="A7" s="4"/>
      <c r="B7" s="44" t="s">
        <v>28</v>
      </c>
      <c r="C7" s="38" t="s">
        <v>23</v>
      </c>
      <c r="D7" s="38" t="s">
        <v>22</v>
      </c>
      <c r="E7" s="38" t="s">
        <v>25</v>
      </c>
      <c r="F7" s="40" t="s">
        <v>26</v>
      </c>
      <c r="G7" s="5"/>
      <c r="H7" s="4"/>
      <c r="I7" s="5"/>
      <c r="J7" s="6"/>
      <c r="K7" s="7"/>
    </row>
    <row r="8" spans="1:11" ht="18.75" customHeight="1">
      <c r="A8" s="4"/>
      <c r="B8" s="45"/>
      <c r="C8" s="39"/>
      <c r="D8" s="39"/>
      <c r="E8" s="39"/>
      <c r="F8" s="41"/>
      <c r="G8" s="5"/>
      <c r="H8" s="4"/>
      <c r="I8" s="23"/>
      <c r="J8" s="6"/>
      <c r="K8" s="7"/>
    </row>
    <row r="9" spans="1:11" ht="18.75" customHeight="1">
      <c r="A9" s="4"/>
      <c r="B9" s="20" t="s">
        <v>7</v>
      </c>
      <c r="C9" s="24">
        <v>10</v>
      </c>
      <c r="D9" s="29">
        <f>I27</f>
        <v>15.330000000000004</v>
      </c>
      <c r="E9" s="29">
        <f t="shared" ref="E9:E17" si="0">D9*C9</f>
        <v>153.30000000000004</v>
      </c>
      <c r="F9" s="29">
        <f t="shared" ref="F9:F17" si="1">E9*3</f>
        <v>459.90000000000009</v>
      </c>
      <c r="G9" s="5"/>
      <c r="H9" s="4"/>
      <c r="I9" s="5"/>
      <c r="J9" s="6"/>
      <c r="K9" s="7"/>
    </row>
    <row r="10" spans="1:11" ht="18" customHeight="1">
      <c r="A10" s="4"/>
      <c r="B10" s="20" t="s">
        <v>17</v>
      </c>
      <c r="C10" s="24">
        <v>10</v>
      </c>
      <c r="D10" s="29">
        <f>I28</f>
        <v>26.280000000000005</v>
      </c>
      <c r="E10" s="29">
        <f t="shared" si="0"/>
        <v>262.80000000000007</v>
      </c>
      <c r="F10" s="29">
        <f t="shared" si="1"/>
        <v>788.4000000000002</v>
      </c>
      <c r="G10" s="5"/>
      <c r="H10" s="4" t="s">
        <v>14</v>
      </c>
      <c r="I10" s="5"/>
      <c r="J10" s="6"/>
      <c r="K10" s="7"/>
    </row>
    <row r="11" spans="1:11" ht="18.75" customHeight="1">
      <c r="A11" s="4"/>
      <c r="B11" s="20" t="s">
        <v>19</v>
      </c>
      <c r="C11" s="24">
        <v>10</v>
      </c>
      <c r="D11" s="29">
        <f>I29</f>
        <v>78.84</v>
      </c>
      <c r="E11" s="29">
        <f t="shared" si="0"/>
        <v>788.40000000000009</v>
      </c>
      <c r="F11" s="29">
        <f t="shared" si="1"/>
        <v>2365.2000000000003</v>
      </c>
      <c r="G11" s="5"/>
      <c r="I11" s="5"/>
      <c r="J11" s="6"/>
      <c r="K11" s="7"/>
    </row>
    <row r="12" spans="1:11" ht="18.75" customHeight="1">
      <c r="A12" s="4"/>
      <c r="B12" s="20" t="s">
        <v>12</v>
      </c>
      <c r="C12" s="24">
        <v>12</v>
      </c>
      <c r="D12" s="29">
        <f>SUM(I30)</f>
        <v>30.660000000000007</v>
      </c>
      <c r="E12" s="29">
        <f t="shared" si="0"/>
        <v>367.92000000000007</v>
      </c>
      <c r="F12" s="29">
        <f t="shared" si="1"/>
        <v>1103.7600000000002</v>
      </c>
      <c r="G12" s="5"/>
      <c r="I12" s="5"/>
      <c r="J12" s="6"/>
      <c r="K12" s="7"/>
    </row>
    <row r="13" spans="1:11" ht="18.75" customHeight="1">
      <c r="A13" s="4"/>
      <c r="B13" s="20" t="s">
        <v>5</v>
      </c>
      <c r="C13" s="24">
        <v>25</v>
      </c>
      <c r="D13" s="29">
        <f>SUM(I31)</f>
        <v>4.3800000000000008</v>
      </c>
      <c r="E13" s="29">
        <f t="shared" si="0"/>
        <v>109.50000000000001</v>
      </c>
      <c r="F13" s="29">
        <f t="shared" si="1"/>
        <v>328.50000000000006</v>
      </c>
      <c r="G13" s="5"/>
      <c r="I13" s="5"/>
      <c r="J13" s="6"/>
      <c r="K13" s="7"/>
    </row>
    <row r="14" spans="1:11" ht="18.75" customHeight="1">
      <c r="A14" s="4"/>
      <c r="B14" s="20" t="s">
        <v>6</v>
      </c>
      <c r="C14" s="24">
        <v>12</v>
      </c>
      <c r="D14" s="29">
        <f>SUM(I32)</f>
        <v>5.3436000000000012</v>
      </c>
      <c r="E14" s="29">
        <f t="shared" si="0"/>
        <v>64.123200000000011</v>
      </c>
      <c r="F14" s="29">
        <f t="shared" si="1"/>
        <v>192.36960000000005</v>
      </c>
      <c r="G14" s="5"/>
      <c r="I14" s="5"/>
      <c r="J14" s="6"/>
      <c r="K14" s="7"/>
    </row>
    <row r="15" spans="1:11" ht="18.75" customHeight="1">
      <c r="A15" s="4"/>
      <c r="B15" s="20" t="s">
        <v>13</v>
      </c>
      <c r="C15" s="24">
        <v>12</v>
      </c>
      <c r="D15" s="29">
        <f>I33</f>
        <v>4.8180000000000005</v>
      </c>
      <c r="E15" s="29">
        <f t="shared" si="0"/>
        <v>57.816000000000003</v>
      </c>
      <c r="F15" s="29">
        <f t="shared" si="1"/>
        <v>173.44800000000001</v>
      </c>
      <c r="G15" s="5"/>
      <c r="I15" s="5"/>
      <c r="J15" s="6"/>
      <c r="K15" s="7"/>
    </row>
    <row r="16" spans="1:11" ht="18.75" customHeight="1">
      <c r="A16" s="4"/>
      <c r="B16" s="20" t="s">
        <v>15</v>
      </c>
      <c r="C16" s="24">
        <v>12</v>
      </c>
      <c r="D16" s="29">
        <f>I34</f>
        <v>26.280000000000005</v>
      </c>
      <c r="E16" s="29">
        <f t="shared" si="0"/>
        <v>315.36000000000007</v>
      </c>
      <c r="F16" s="29">
        <f t="shared" si="1"/>
        <v>946.08000000000015</v>
      </c>
      <c r="G16" s="5"/>
      <c r="I16" s="5"/>
      <c r="J16" s="6"/>
      <c r="K16" s="7"/>
    </row>
    <row r="17" spans="1:11" ht="18.75" customHeight="1">
      <c r="A17" s="4"/>
      <c r="B17" s="20" t="s">
        <v>20</v>
      </c>
      <c r="C17" s="24">
        <v>15</v>
      </c>
      <c r="D17" s="29">
        <f>I35</f>
        <v>54.312000000000005</v>
      </c>
      <c r="E17" s="29">
        <f t="shared" si="0"/>
        <v>814.68000000000006</v>
      </c>
      <c r="F17" s="29">
        <f t="shared" si="1"/>
        <v>2444.04</v>
      </c>
      <c r="G17" s="5"/>
      <c r="I17" s="5"/>
      <c r="J17" s="6"/>
      <c r="K17" s="7"/>
    </row>
    <row r="18" spans="1:11" ht="18.75" customHeight="1">
      <c r="A18" s="4"/>
      <c r="B18" s="20" t="s">
        <v>24</v>
      </c>
      <c r="C18" s="24">
        <v>24</v>
      </c>
      <c r="D18" s="29">
        <f>I36</f>
        <v>13.140000000000002</v>
      </c>
      <c r="E18" s="29">
        <f>D18*C18</f>
        <v>315.36000000000007</v>
      </c>
      <c r="F18" s="29">
        <f>E18*3</f>
        <v>946.08000000000015</v>
      </c>
      <c r="G18" s="42" t="s">
        <v>27</v>
      </c>
      <c r="H18" s="43"/>
      <c r="I18" s="43"/>
      <c r="J18" s="6"/>
      <c r="K18" s="7"/>
    </row>
    <row r="19" spans="1:11" ht="24.95" customHeight="1">
      <c r="A19" s="4"/>
      <c r="B19" s="20"/>
      <c r="C19" s="15"/>
      <c r="D19" s="15"/>
      <c r="E19" s="36">
        <f>SUM(E9:E18)</f>
        <v>3249.2592000000009</v>
      </c>
      <c r="F19" s="37">
        <f>SUM(F9:F18)</f>
        <v>9747.7775999999994</v>
      </c>
      <c r="G19" s="43"/>
      <c r="H19" s="43"/>
      <c r="I19" s="43"/>
      <c r="J19" s="6"/>
      <c r="K19" s="7"/>
    </row>
    <row r="20" spans="1:11">
      <c r="A20" s="4"/>
      <c r="B20" s="21"/>
      <c r="C20" s="4"/>
      <c r="D20" s="4"/>
      <c r="E20" s="4"/>
      <c r="F20" s="5"/>
      <c r="G20" s="5"/>
      <c r="I20" s="5"/>
      <c r="J20" s="6"/>
      <c r="K20" s="7"/>
    </row>
    <row r="21" spans="1:11">
      <c r="A21" s="4"/>
      <c r="B21" s="21"/>
      <c r="C21" s="34"/>
      <c r="D21" s="4"/>
      <c r="E21" s="4"/>
      <c r="F21" s="5"/>
      <c r="G21" s="5"/>
      <c r="I21" s="5"/>
      <c r="J21" s="6"/>
      <c r="K21" s="7"/>
    </row>
    <row r="22" spans="1:11">
      <c r="A22" s="4"/>
      <c r="B22" s="21"/>
      <c r="C22" s="17"/>
      <c r="D22" s="4"/>
      <c r="E22" s="4"/>
      <c r="F22" s="5"/>
      <c r="G22" s="5"/>
      <c r="I22" s="5"/>
      <c r="J22" s="6"/>
      <c r="K22" s="7"/>
    </row>
    <row r="23" spans="1:11">
      <c r="A23" s="4"/>
      <c r="B23" s="44" t="s">
        <v>29</v>
      </c>
      <c r="C23" s="18"/>
      <c r="D23" s="4"/>
      <c r="E23" s="4"/>
      <c r="F23" s="5"/>
      <c r="G23" s="5"/>
      <c r="I23" s="5"/>
      <c r="J23" s="6"/>
      <c r="K23" s="7"/>
    </row>
    <row r="24" spans="1:11" ht="18" customHeight="1">
      <c r="A24" s="4"/>
      <c r="B24" s="45"/>
      <c r="C24" s="4"/>
      <c r="D24" s="4"/>
      <c r="E24" s="4"/>
      <c r="F24" s="5"/>
      <c r="G24" s="5"/>
      <c r="I24" s="5"/>
      <c r="J24" s="6"/>
      <c r="K24" s="7"/>
    </row>
    <row r="25" spans="1:11" ht="42" customHeight="1">
      <c r="A25" s="4"/>
      <c r="B25" s="45"/>
      <c r="C25" s="8" t="s">
        <v>3</v>
      </c>
      <c r="D25" s="8" t="s">
        <v>2</v>
      </c>
      <c r="E25" s="38" t="s">
        <v>1</v>
      </c>
      <c r="F25" s="9" t="s">
        <v>0</v>
      </c>
      <c r="G25" s="40" t="s">
        <v>4</v>
      </c>
      <c r="H25" s="8" t="s">
        <v>9</v>
      </c>
      <c r="I25" s="40" t="s">
        <v>11</v>
      </c>
      <c r="J25" s="46" t="s">
        <v>10</v>
      </c>
      <c r="K25" s="7"/>
    </row>
    <row r="26" spans="1:11" ht="20.100000000000001" customHeight="1">
      <c r="A26" s="4"/>
      <c r="B26" s="20"/>
      <c r="C26" s="11" t="s">
        <v>8</v>
      </c>
      <c r="D26" s="11" t="s">
        <v>8</v>
      </c>
      <c r="E26" s="39"/>
      <c r="F26" s="25" t="s">
        <v>8</v>
      </c>
      <c r="G26" s="41"/>
      <c r="H26" s="11" t="s">
        <v>8</v>
      </c>
      <c r="I26" s="41"/>
      <c r="J26" s="47"/>
      <c r="K26" s="12" t="s">
        <v>14</v>
      </c>
    </row>
    <row r="27" spans="1:11" ht="18" customHeight="1">
      <c r="A27" s="4"/>
      <c r="B27" s="20" t="s">
        <v>16</v>
      </c>
      <c r="C27" s="26">
        <v>24</v>
      </c>
      <c r="D27" s="26">
        <v>3.5000000000000003E-2</v>
      </c>
      <c r="E27" s="30">
        <f>D27*24*365</f>
        <v>306.60000000000002</v>
      </c>
      <c r="F27" s="31">
        <v>0.1</v>
      </c>
      <c r="G27" s="29">
        <f t="shared" ref="G27:G34" si="2">F27*E27</f>
        <v>30.660000000000004</v>
      </c>
      <c r="H27" s="26">
        <v>12</v>
      </c>
      <c r="I27" s="32">
        <f>H27*F27*D27*365</f>
        <v>15.330000000000004</v>
      </c>
      <c r="J27" s="27">
        <f>(H27*7)</f>
        <v>84</v>
      </c>
      <c r="K27" s="14" t="s">
        <v>14</v>
      </c>
    </row>
    <row r="28" spans="1:11" ht="18" customHeight="1">
      <c r="A28" s="4"/>
      <c r="B28" s="20" t="s">
        <v>18</v>
      </c>
      <c r="C28" s="26">
        <v>24</v>
      </c>
      <c r="D28" s="26">
        <v>0.06</v>
      </c>
      <c r="E28" s="30">
        <f>D28*24*365</f>
        <v>525.6</v>
      </c>
      <c r="F28" s="31">
        <f>F27</f>
        <v>0.1</v>
      </c>
      <c r="G28" s="29">
        <f t="shared" si="2"/>
        <v>52.56</v>
      </c>
      <c r="H28" s="26">
        <v>12</v>
      </c>
      <c r="I28" s="32">
        <f t="shared" ref="I28:I36" si="3">H28*F28*D28*365</f>
        <v>26.280000000000005</v>
      </c>
      <c r="J28" s="27">
        <f t="shared" ref="J28:J36" si="4">(H28*7)</f>
        <v>84</v>
      </c>
      <c r="K28" s="14" t="s">
        <v>14</v>
      </c>
    </row>
    <row r="29" spans="1:11" ht="18" customHeight="1">
      <c r="A29" s="4"/>
      <c r="B29" s="20" t="s">
        <v>19</v>
      </c>
      <c r="C29" s="26">
        <v>24</v>
      </c>
      <c r="D29" s="26">
        <v>0.18</v>
      </c>
      <c r="E29" s="30">
        <f>D29*24*365</f>
        <v>1576.8000000000002</v>
      </c>
      <c r="F29" s="31">
        <f>F27</f>
        <v>0.1</v>
      </c>
      <c r="G29" s="29">
        <f t="shared" si="2"/>
        <v>157.68000000000004</v>
      </c>
      <c r="H29" s="26">
        <v>12</v>
      </c>
      <c r="I29" s="32">
        <f t="shared" si="3"/>
        <v>78.84</v>
      </c>
      <c r="J29" s="27">
        <f t="shared" si="4"/>
        <v>84</v>
      </c>
      <c r="K29" s="14" t="s">
        <v>14</v>
      </c>
    </row>
    <row r="30" spans="1:11" ht="18" customHeight="1">
      <c r="A30" s="4"/>
      <c r="B30" s="20" t="s">
        <v>12</v>
      </c>
      <c r="C30" s="26">
        <v>24</v>
      </c>
      <c r="D30" s="26">
        <v>7.0000000000000007E-2</v>
      </c>
      <c r="E30" s="30">
        <f>C30*5*D30*52</f>
        <v>436.8</v>
      </c>
      <c r="F30" s="31">
        <f>F27</f>
        <v>0.1</v>
      </c>
      <c r="G30" s="29">
        <f t="shared" si="2"/>
        <v>43.680000000000007</v>
      </c>
      <c r="H30" s="26">
        <v>12</v>
      </c>
      <c r="I30" s="32">
        <f t="shared" si="3"/>
        <v>30.660000000000007</v>
      </c>
      <c r="J30" s="27">
        <f t="shared" si="4"/>
        <v>84</v>
      </c>
      <c r="K30" s="14" t="s">
        <v>14</v>
      </c>
    </row>
    <row r="31" spans="1:11" ht="18" customHeight="1">
      <c r="A31" s="4"/>
      <c r="B31" s="20" t="s">
        <v>5</v>
      </c>
      <c r="C31" s="26">
        <v>24</v>
      </c>
      <c r="D31" s="26">
        <v>0.01</v>
      </c>
      <c r="E31" s="30">
        <f t="shared" ref="E31:E36" si="5">D31*24*365</f>
        <v>87.6</v>
      </c>
      <c r="F31" s="31">
        <f>F27</f>
        <v>0.1</v>
      </c>
      <c r="G31" s="29">
        <f t="shared" si="2"/>
        <v>8.76</v>
      </c>
      <c r="H31" s="26">
        <v>12</v>
      </c>
      <c r="I31" s="32">
        <f t="shared" si="3"/>
        <v>4.3800000000000008</v>
      </c>
      <c r="J31" s="27">
        <f t="shared" si="4"/>
        <v>84</v>
      </c>
      <c r="K31" s="14" t="s">
        <v>14</v>
      </c>
    </row>
    <row r="32" spans="1:11" ht="18" customHeight="1">
      <c r="A32" s="4"/>
      <c r="B32" s="20" t="s">
        <v>6</v>
      </c>
      <c r="C32" s="26">
        <v>24</v>
      </c>
      <c r="D32" s="26">
        <v>1.2200000000000001E-2</v>
      </c>
      <c r="E32" s="30">
        <f t="shared" si="5"/>
        <v>106.872</v>
      </c>
      <c r="F32" s="31">
        <f>F27</f>
        <v>0.1</v>
      </c>
      <c r="G32" s="29">
        <f>F32*E32</f>
        <v>10.687200000000001</v>
      </c>
      <c r="H32" s="26">
        <v>12</v>
      </c>
      <c r="I32" s="32">
        <f t="shared" si="3"/>
        <v>5.3436000000000012</v>
      </c>
      <c r="J32" s="27">
        <f t="shared" si="4"/>
        <v>84</v>
      </c>
      <c r="K32" s="14" t="s">
        <v>14</v>
      </c>
    </row>
    <row r="33" spans="1:11" ht="18" customHeight="1">
      <c r="A33" s="4"/>
      <c r="B33" s="20" t="s">
        <v>13</v>
      </c>
      <c r="C33" s="26">
        <v>24</v>
      </c>
      <c r="D33" s="26">
        <v>1.0999999999999999E-2</v>
      </c>
      <c r="E33" s="30">
        <f t="shared" si="5"/>
        <v>96.36</v>
      </c>
      <c r="F33" s="31">
        <f>F27</f>
        <v>0.1</v>
      </c>
      <c r="G33" s="29">
        <f t="shared" si="2"/>
        <v>9.636000000000001</v>
      </c>
      <c r="H33" s="26">
        <v>12</v>
      </c>
      <c r="I33" s="32">
        <f t="shared" si="3"/>
        <v>4.8180000000000005</v>
      </c>
      <c r="J33" s="27">
        <f t="shared" si="4"/>
        <v>84</v>
      </c>
      <c r="K33" s="14" t="s">
        <v>14</v>
      </c>
    </row>
    <row r="34" spans="1:11" ht="18" customHeight="1">
      <c r="A34" s="4"/>
      <c r="B34" s="20" t="s">
        <v>15</v>
      </c>
      <c r="C34" s="26">
        <v>24</v>
      </c>
      <c r="D34" s="26">
        <v>0.06</v>
      </c>
      <c r="E34" s="30">
        <f t="shared" si="5"/>
        <v>525.6</v>
      </c>
      <c r="F34" s="31">
        <f>F27</f>
        <v>0.1</v>
      </c>
      <c r="G34" s="29">
        <f t="shared" si="2"/>
        <v>52.56</v>
      </c>
      <c r="H34" s="26">
        <v>12</v>
      </c>
      <c r="I34" s="32">
        <f t="shared" si="3"/>
        <v>26.280000000000005</v>
      </c>
      <c r="J34" s="27">
        <f t="shared" si="4"/>
        <v>84</v>
      </c>
      <c r="K34" s="14" t="s">
        <v>14</v>
      </c>
    </row>
    <row r="35" spans="1:11" ht="18" customHeight="1">
      <c r="A35" s="4"/>
      <c r="B35" s="20" t="s">
        <v>20</v>
      </c>
      <c r="C35" s="26">
        <v>24</v>
      </c>
      <c r="D35" s="26">
        <v>0.124</v>
      </c>
      <c r="E35" s="30">
        <f t="shared" si="5"/>
        <v>1086.24</v>
      </c>
      <c r="F35" s="31">
        <f>F28</f>
        <v>0.1</v>
      </c>
      <c r="G35" s="29">
        <f>PRODUCT(E35,F35)</f>
        <v>108.62400000000001</v>
      </c>
      <c r="H35" s="26">
        <v>12</v>
      </c>
      <c r="I35" s="32">
        <f t="shared" si="3"/>
        <v>54.312000000000005</v>
      </c>
      <c r="J35" s="27">
        <f t="shared" si="4"/>
        <v>84</v>
      </c>
      <c r="K35" s="14" t="s">
        <v>14</v>
      </c>
    </row>
    <row r="36" spans="1:11" ht="18" customHeight="1">
      <c r="A36" s="4"/>
      <c r="B36" s="28" t="s">
        <v>24</v>
      </c>
      <c r="C36" s="26">
        <v>24</v>
      </c>
      <c r="D36" s="26">
        <v>0.03</v>
      </c>
      <c r="E36" s="30">
        <f t="shared" si="5"/>
        <v>262.8</v>
      </c>
      <c r="F36" s="31">
        <v>0.1</v>
      </c>
      <c r="G36" s="29">
        <f>PRODUCT(E36,F36)</f>
        <v>26.28</v>
      </c>
      <c r="H36" s="26">
        <v>12</v>
      </c>
      <c r="I36" s="33">
        <f t="shared" si="3"/>
        <v>13.140000000000002</v>
      </c>
      <c r="J36" s="27">
        <f t="shared" si="4"/>
        <v>84</v>
      </c>
      <c r="K36" s="14" t="s">
        <v>14</v>
      </c>
    </row>
    <row r="37" spans="1:11" ht="15.75">
      <c r="A37" s="4"/>
      <c r="B37" s="13"/>
      <c r="C37" s="15"/>
      <c r="D37" s="15"/>
      <c r="E37" s="15"/>
      <c r="F37" s="16"/>
      <c r="G37" s="16"/>
      <c r="H37" s="15"/>
      <c r="I37" s="37" t="s">
        <v>14</v>
      </c>
      <c r="J37" s="10"/>
      <c r="K37" s="22" t="s">
        <v>14</v>
      </c>
    </row>
    <row r="38" spans="1:11">
      <c r="A38" s="4"/>
      <c r="B38" s="4"/>
      <c r="C38" s="4"/>
      <c r="D38" s="4"/>
      <c r="E38" s="4"/>
      <c r="F38" s="5"/>
      <c r="G38" s="5"/>
      <c r="H38" s="4"/>
      <c r="I38" s="5"/>
      <c r="J38" s="6"/>
      <c r="K38" s="7"/>
    </row>
    <row r="39" spans="1:11">
      <c r="A39" s="4"/>
      <c r="B39" s="4"/>
      <c r="C39" s="4"/>
      <c r="D39" s="4"/>
      <c r="E39" s="4"/>
      <c r="F39" s="5"/>
      <c r="G39" s="5"/>
      <c r="H39" s="4"/>
      <c r="I39" s="5"/>
      <c r="J39" s="6"/>
      <c r="K39" s="7"/>
    </row>
  </sheetData>
  <mergeCells count="11">
    <mergeCell ref="J25:J26"/>
    <mergeCell ref="C7:C8"/>
    <mergeCell ref="E25:E26"/>
    <mergeCell ref="G25:G26"/>
    <mergeCell ref="I25:I26"/>
    <mergeCell ref="D7:D8"/>
    <mergeCell ref="E7:E8"/>
    <mergeCell ref="F7:F8"/>
    <mergeCell ref="G18:I19"/>
    <mergeCell ref="B7:B8"/>
    <mergeCell ref="B23:B25"/>
  </mergeCells>
  <phoneticPr fontId="4" type="noConversion"/>
  <pageMargins left="0.7" right="0.7" top="0.75" bottom="0.75" header="0.3" footer="0.3"/>
  <pageSetup scale="67" orientation="landscape" horizontalDpi="4294967293" verticalDpi="4294967293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7" sqref="B27"/>
    </sheetView>
  </sheetViews>
  <sheetFormatPr defaultColWidth="8.85546875" defaultRowHeight="15"/>
  <sheetData/>
  <pageMargins left="0.7" right="0.7" top="0.75" bottom="0.75" header="0.3" footer="0.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92263472D11A4286BA8AD5BC215F21" ma:contentTypeVersion="6" ma:contentTypeDescription="Create a new document." ma:contentTypeScope="" ma:versionID="7adffb5780a362f009eca75cc80ad900">
  <xsd:schema xmlns:xsd="http://www.w3.org/2001/XMLSchema" xmlns:p="http://schemas.microsoft.com/office/2006/metadata/properties" xmlns:ns1="http://schemas.microsoft.com/sharepoint/v3" xmlns:ns2="dec458b3-cf08-43be-b843-d5b7c8cf1fd6" targetNamespace="http://schemas.microsoft.com/office/2006/metadata/properties" ma:root="true" ma:fieldsID="b1637f4fc62785835651219e79d6b016" ns1:_="" ns2:_="">
    <xsd:import namespace="http://schemas.microsoft.com/sharepoint/v3"/>
    <xsd:import namespace="dec458b3-cf08-43be-b843-d5b7c8cf1fd6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EPMLiveListConfi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EmailSender" ma:index="8" nillable="true" ma:displayName="E-Mail Sender" ma:hidden="true" ma:internalName="EmailSender">
      <xsd:simpleType>
        <xsd:restriction base="dms:Note"/>
      </xsd:simpleType>
    </xsd:element>
    <xsd:element name="EmailTo" ma:index="9" nillable="true" ma:displayName="E-Mail To" ma:hidden="true" ma:internalName="EmailTo">
      <xsd:simpleType>
        <xsd:restriction base="dms:Note"/>
      </xsd:simpleType>
    </xsd:element>
    <xsd:element name="EmailCc" ma:index="10" nillable="true" ma:displayName="E-Mail Cc" ma:hidden="true" ma:internalName="EmailCc">
      <xsd:simpleType>
        <xsd:restriction base="dms:Note"/>
      </xsd:simpleType>
    </xsd:element>
    <xsd:element name="EmailFrom" ma:index="11" nillable="true" ma:displayName="E-Mail From" ma:hidden="true" ma:internalName="EmailFrom">
      <xsd:simpleType>
        <xsd:restriction base="dms:Text"/>
      </xsd:simpleType>
    </xsd:element>
    <xsd:element name="EmailSubject" ma:index="12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dms="http://schemas.microsoft.com/office/2006/documentManagement/types" targetNamespace="dec458b3-cf08-43be-b843-d5b7c8cf1fd6" elementFormDefault="qualified">
    <xsd:import namespace="http://schemas.microsoft.com/office/2006/documentManagement/types"/>
    <xsd:element name="EPMLiveListConfig" ma:index="13" nillable="true" ma:displayName="EPMLiveListConfig" ma:hidden="true" ma:internalName="EPMLiveListConfig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EPMLiveListConfig xmlns="dec458b3-cf08-43be-b843-d5b7c8cf1fd6" xsi:nil="true"/>
    <EmailTo xmlns="http://schemas.microsoft.com/sharepoint/v3">marco-attachments(mailer list) &amp;lt;marco-attachments@cisco.com&amp;gt;; &amp;lt;marco-attachments@team.cisco.com&amp;gt;</EmailTo>
    <EmailSender xmlns="http://schemas.microsoft.com/sharepoint/v3">&lt;a href="mailto:adhagen@cisco.com"&gt;adhagen@cisco.com&lt;/a&gt;</EmailSender>
    <EmailFrom xmlns="http://schemas.microsoft.com/sharepoint/v3">Adam Hagen (adhagen) &lt;adhagen@cisco.com&gt;</EmailFrom>
    <EmailSubject xmlns="http://schemas.microsoft.com/sharepoint/v3">INC000018182899 Attachments</EmailSubject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1AA0F6-2B6B-479C-802A-BF4EC846A1A5}"/>
</file>

<file path=customXml/itemProps2.xml><?xml version="1.0" encoding="utf-8"?>
<ds:datastoreItem xmlns:ds="http://schemas.openxmlformats.org/officeDocument/2006/customXml" ds:itemID="{F99859E2-1A76-4361-90EA-35E64C098F64}"/>
</file>

<file path=customXml/itemProps3.xml><?xml version="1.0" encoding="utf-8"?>
<ds:datastoreItem xmlns:ds="http://schemas.openxmlformats.org/officeDocument/2006/customXml" ds:itemID="{72797338-FBA1-4720-A8B7-983E98534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cost savings per store</vt:lpstr>
      <vt:lpstr>Sheet2</vt:lpstr>
      <vt:lpstr>Sheet3</vt:lpstr>
    </vt:vector>
  </TitlesOfParts>
  <Manager/>
  <Company>Cisco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</dc:creator>
  <cp:keywords/>
  <dc:description/>
  <cp:lastModifiedBy>Information Technology</cp:lastModifiedBy>
  <dcterms:created xsi:type="dcterms:W3CDTF">2010-06-06T04:51:53Z</dcterms:created>
  <dcterms:modified xsi:type="dcterms:W3CDTF">2011-04-02T11:33:00Z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4" name="ContentTypeId">
    <vt:lpwstr>0x010100D192263472D11A4286BA8AD5BC215F21</vt:lpwstr>
  </property>
</Properties>
</file>